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607066ED-4C22-458F-8BA5-04F4AD10E803}" xr6:coauthVersionLast="38" xr6:coauthVersionMax="47" xr10:uidLastSave="{00000000-0000-0000-0000-000000000000}"/>
  <bookViews>
    <workbookView xWindow="0" yWindow="0" windowWidth="24000" windowHeight="8715" xr2:uid="{00000000-000D-0000-FFFF-FFFF00000000}"/>
  </bookViews>
  <sheets>
    <sheet name="Лист1" sheetId="1" r:id="rId1"/>
  </sheets>
  <definedNames>
    <definedName name="_xlnm._FilterDatabase" localSheetId="0" hidden="1">Лист1!$A$4:$F$94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4" i="1" l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C95" i="1" l="1"/>
  <c r="D4" i="1" l="1"/>
  <c r="D95" i="1" s="1"/>
  <c r="F95" i="1" l="1"/>
  <c r="F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66" authorId="0" shapeId="0" xr:uid="{0B2DE5C3-DE4A-409A-A70E-C6DAC739B661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67" authorId="0" shapeId="0" xr:uid="{C9E4CA64-B9A3-448B-819D-3154825D7816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68" authorId="0" shapeId="0" xr:uid="{0A626A13-DF43-4706-BB34-B02D9A8B4A65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<sst xmlns="http://schemas.openxmlformats.org/spreadsheetml/2006/main" count="190" uniqueCount="110">
  <si>
    <t>Узагальнена назва предмету закупівлі</t>
  </si>
  <si>
    <t>Орієнтовна середньоринкова вартість товару, грн</t>
  </si>
  <si>
    <t>Всього, шт</t>
  </si>
  <si>
    <t>Всього, грн</t>
  </si>
  <si>
    <t>Сума на рік для школи</t>
  </si>
  <si>
    <t>Господарчий інвентар</t>
  </si>
  <si>
    <t>Канцелярські товари</t>
  </si>
  <si>
    <t>Засіб для дезінфекції поверхонь, санітарно-технічного устаткування; для проведення генеральних прибирань, Люмакс хлор 1000, або еквівалент (полімерний флакон на 1 кг), шт</t>
  </si>
  <si>
    <t>Губка господарча кухонна (5шт в упаковці), упаковки</t>
  </si>
  <si>
    <t>Серветки господарчі віскозні, 32*38 см (5шт в упаковці), упаковки</t>
  </si>
  <si>
    <t>Пакети для сміття (на 60л 40шт в упаковці), упаковки</t>
  </si>
  <si>
    <t>Рукавички побутові (розмір L), пар</t>
  </si>
  <si>
    <t>Книги обліку особових справ працівників (на 96 сторінок), шт</t>
  </si>
  <si>
    <t>Бланк особової справи працівника (форма П-2), шт</t>
  </si>
  <si>
    <t>Книги обліку особових справ учнів (на 96 сторінок), шт</t>
  </si>
  <si>
    <t>Бланк особових справ учня, шт</t>
  </si>
  <si>
    <t>Журнали для індивідуальних занять (кружки, факультативи), шт</t>
  </si>
  <si>
    <t>Журнали інструктажів різні, шт</t>
  </si>
  <si>
    <t>Журнал ГПД, шт</t>
  </si>
  <si>
    <t>Сегрегатор (папка-реєстратор) (А4 5см), шт</t>
  </si>
  <si>
    <t>Сегрегатор (папка-реєстратор) (А4 7см), шт</t>
  </si>
  <si>
    <t>Папки - швидкозшивачі паперові, шт</t>
  </si>
  <si>
    <t>Європа у 1794-1815 рр. Війни наполеонівської Франції, м-б 1:4 000 000 (9 клас)(на планках)</t>
  </si>
  <si>
    <t>Залишок коштів після визначення кількості товару</t>
  </si>
  <si>
    <t>Кількість учнів у закладі відповідно до мережі на 2021/2022 навчальний рік</t>
  </si>
  <si>
    <t>КЗО СЗШ № 101 ДМР</t>
  </si>
  <si>
    <t>Потреба загальноосвітніх навчальних закладів на 2022 рік у господарчому інвентарю, засобах для прибирання, господарчих, канцелярських та спортивних товарах, дидактичних матеріалах та приладді для майстерень, виходячи з виділених коштів на заклад, які були розраховані в залежності від кількості учнів відповідно до мережі на 2020/2021 навчальний рік</t>
  </si>
  <si>
    <t>Засіб миючий для ван і сантехнік, 1000 г</t>
  </si>
  <si>
    <t>Засіб для дезінфекції та одночасно миття і чищення різноманітних поверхонь, медичних виробів, посуду, іграшок, предметів догляду та гігієни, дезінфекції білизни, знезараження шкаралуп харчових, типу "Даноксин" (полімерний флакон на 1 кг), шт</t>
  </si>
  <si>
    <t>Рідке мило гіпоалергенне антибактеріальне, (5000 г), шт</t>
  </si>
  <si>
    <t>Порошок для чищення поверхонь (500г), шт</t>
  </si>
  <si>
    <t>Засіб для миття скла та дзеркал (500 г), шт</t>
  </si>
  <si>
    <t>Засіб миючий для підлоги, (1000 г), шт</t>
  </si>
  <si>
    <t>Засіб миючий універсальний, (1000 г), шт</t>
  </si>
  <si>
    <t>Крейда квадратна (упаковка100шт 12*12), упаковка</t>
  </si>
  <si>
    <t>Папір офісний (1пачка-500 аркушів), пачка</t>
  </si>
  <si>
    <t>Класна дошка (3 крейда, 2 маркер), шт</t>
  </si>
  <si>
    <t>Грязезахисний килим VEBE Paris 90х150 см,Сірий</t>
  </si>
  <si>
    <t>Прожектор світодіодний Maxus 100 Вт чорний 1-MFL-04-10050</t>
  </si>
  <si>
    <t>Фліпчарт 2-х сторонній крейда/маркер (75*100)</t>
  </si>
  <si>
    <t>Дошка пробкова офісна для нотаток (120х100)</t>
  </si>
  <si>
    <t>Випалювач</t>
  </si>
  <si>
    <t>Глобус фізичний 32 см</t>
  </si>
  <si>
    <t>Компас шкільний</t>
  </si>
  <si>
    <t>Глобус політичний 32 см</t>
  </si>
  <si>
    <t>Набір хімреактивів для кабінету хімії загальноосвітнього навчального закладу</t>
  </si>
  <si>
    <t>Мікроскоп електронний з підсвічування 8 LED</t>
  </si>
  <si>
    <t>Цифровий мікроскоп</t>
  </si>
  <si>
    <t>Мікроскоп шкільний (з LED підсвіткою, на батарейках)</t>
  </si>
  <si>
    <t>Барельєфна модель "Внутрішня будова риби"</t>
  </si>
  <si>
    <t>Барельєфна модель "Внутрішня будова жаби"</t>
  </si>
  <si>
    <t>Барельєфна модель "Внутрішня будова птаха"</t>
  </si>
  <si>
    <t>Барельєфна модель "Внутрішня будова собаки"</t>
  </si>
  <si>
    <t>Барельєфна модель "Внутрішня будова кроля"</t>
  </si>
  <si>
    <t>Моделі "Квітки представників різних родин (яблуня, пшениця, картопля, горох)"</t>
  </si>
  <si>
    <t>Модель "Структура білку"</t>
  </si>
  <si>
    <t>Пам'ятки культури України ХV-XVIII ст., м-б 1:1 000 000 (8 клас)(на планках)</t>
  </si>
  <si>
    <t>Виникнення та становлення Русі-України IX-XI ст., м-б 1:2 500 000 (7 клас)(на планках)</t>
  </si>
  <si>
    <t>Карта стародавнього світу (від кам'яного віку до 5ст. після Різдва Христового) (ламінована)</t>
  </si>
  <si>
    <t>Україна. Фізична карта, м-б 1:1 000 000</t>
  </si>
  <si>
    <t>Світ. Фізична карта, м-б 1:22 000 000</t>
  </si>
  <si>
    <t>Світ. Політична карта, м-б 1:22 000 000</t>
  </si>
  <si>
    <t>Великі географічні відкриття. Карта</t>
  </si>
  <si>
    <t>Україна. Грунти, м-б 1:1 000 000</t>
  </si>
  <si>
    <t>Україна. Економічна карта, м-б 1:1 000 000</t>
  </si>
  <si>
    <t>Топографічна карта, м-б 1:25 000</t>
  </si>
  <si>
    <t>Левітуючий глобус</t>
  </si>
  <si>
    <t>Набір №6 С "Органічні речовини"</t>
  </si>
  <si>
    <t>Набір №13 ВС "Галогени"</t>
  </si>
  <si>
    <t>Комплект з електролізу демонстраційний</t>
  </si>
  <si>
    <t>Електрофорна машина - генератор Вімшурста</t>
  </si>
  <si>
    <t>Лупа шкільна</t>
  </si>
  <si>
    <t>Набір демонстраційний для вивчення електрики (електромагнетизм)</t>
  </si>
  <si>
    <r>
      <t xml:space="preserve"> Заклад
Товар </t>
    </r>
    <r>
      <rPr>
        <b/>
        <sz val="12"/>
        <color theme="0"/>
        <rFont val="Times New Roman"/>
        <family val="1"/>
        <charset val="204"/>
      </rPr>
      <t>.</t>
    </r>
  </si>
  <si>
    <t>Світлодіодні світильник DELUX CFQ LED 45 36Вт 6500K</t>
  </si>
  <si>
    <t>Відро для сміття з педаллю (для масок)</t>
  </si>
  <si>
    <t>Фарба водоемульсійна, біла («Еко-Снєжка Люкс»), 10л/14 кг</t>
  </si>
  <si>
    <t>Файли (Формат: А4, 100 шт в упаковці), упаковка</t>
  </si>
  <si>
    <t>Плівка для ламінування (Формат: А4,100 шт в упаковці), упаковка</t>
  </si>
  <si>
    <t>Фітнес-м’яч, 55см</t>
  </si>
  <si>
    <t>Каремат (180х60)</t>
  </si>
  <si>
    <t>Ганчірка для миття підлоги (50*70см), шт</t>
  </si>
  <si>
    <t>Туалетний папір, 65м, рулон</t>
  </si>
  <si>
    <t>Класний журнал 1-4 класи, шт</t>
  </si>
  <si>
    <t>Класний журнал 5-11 класи, шт</t>
  </si>
  <si>
    <t>Фішки спортивні  (набір  50 шт. Металева основа d-20 см, різнокольрові)</t>
  </si>
  <si>
    <t>Ліхтар ручний акумуляторний світодіодний YJ-2829 (500 метрів, 3 режима)</t>
  </si>
  <si>
    <t>Набір моделей атомів для складання органічних та неорганічних молекул (демонстраційний)</t>
  </si>
  <si>
    <t>Набір інструментів для геометрії (лінійка 1м, 2 трикутники, циркуль, транспортир)</t>
  </si>
  <si>
    <t>Розкладачка для шкільного табору з матрацом (1970х770х370)</t>
  </si>
  <si>
    <t>Одноразові накладки на унітаз, 200шт в упаковці, упаковки</t>
  </si>
  <si>
    <t>Матрац для табору, пінополіуретан (1950*750*60)</t>
  </si>
  <si>
    <t>Матрац для табору, тюфячна вата (140*60*70)</t>
  </si>
  <si>
    <t>Набір шкільний лабораторний для кабінету хімії НПХЛ</t>
  </si>
  <si>
    <t>Скелет людини 170см., на підставці з п'яти роликів</t>
  </si>
  <si>
    <t>Дидактичний матеріал</t>
  </si>
  <si>
    <t>Друкована продукція</t>
  </si>
  <si>
    <t>Миючі та дезінфекційні засоби</t>
  </si>
  <si>
    <t>Господарчі засоби</t>
  </si>
  <si>
    <t>Спортивний інвентар</t>
  </si>
  <si>
    <t>Набір геометричних моделей № 14.  Набір містить 14 предметів різної форми</t>
  </si>
  <si>
    <t>Набір геометричних моделей № 12. Набір містить 12 предметів різної форми</t>
  </si>
  <si>
    <t>Набір геометричних тіл з розгорткою. Набір має містити 8 геометричних тіл виготовлених з міцного прозорого пластику. В середині кожного геометричного тіла має розміщуватися площинна геометрична розгортка даного тіла, що повинна бути виготовлена з кольорового пластику.</t>
  </si>
  <si>
    <t>Господарчі товари</t>
  </si>
  <si>
    <t>Текстильні вироби</t>
  </si>
  <si>
    <t>Обладнання</t>
  </si>
  <si>
    <t>Скотч прозорий, 200 м (орієнтовно, ширина 48 мм)</t>
  </si>
  <si>
    <t>Скотч кольоровий 300 м (орієнтовно ширина 45 мм)</t>
  </si>
  <si>
    <t>Фарба (Емаль алкідна 
ПФ-115), біла (2,8 кг)</t>
  </si>
  <si>
    <t xml:space="preserve">Паперові рушники (V-складання, 150 шт в упаковці), упаковка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</si>
</sst>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 diagonalDown="1"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 style="dashed">
        <color indexed="64"/>
      </diagonal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 vertical="top"/>
    </xf>
    <xf numFmtId="4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 applyProtection="1">
      <alignment wrapText="1"/>
      <protection locked="0"/>
    </xf>
    <xf numFmtId="4" fontId="0" fillId="0" borderId="0" xfId="0" applyNumberFormat="1"/>
    <xf numFmtId="164" fontId="2" fillId="2" borderId="1" xfId="0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wrapText="1"/>
    </xf>
    <xf numFmtId="0" fontId="0" fillId="0" borderId="0" xfId="0" applyAlignment="1"/>
    <xf numFmtId="4" fontId="1" fillId="0" borderId="1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right"/>
    </xf>
    <xf numFmtId="0" fontId="4" fillId="0" borderId="1" xfId="0" applyFont="1" applyBorder="1"/>
    <xf numFmtId="4" fontId="3" fillId="0" borderId="1" xfId="0" applyNumberFormat="1" applyFont="1" applyBorder="1"/>
    <xf numFmtId="3" fontId="4" fillId="0" borderId="1" xfId="0" applyNumberFormat="1" applyFont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0" fontId="1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top" wrapText="1"/>
    </xf>
    <xf numFmtId="4" fontId="4" fillId="5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/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5"/>
  <sheetViews>
    <sheetView tabSelected="1" zoomScaleNormal="100" workbookViewId="0">
      <pane xSplit="3" ySplit="4" topLeftCell="D71" activePane="bottomRight" state="frozen"/>
      <selection pane="topRight" activeCell="D1" sqref="D1"/>
      <selection pane="bottomLeft" activeCell="A5" sqref="A5"/>
      <selection pane="bottomRight" sqref="A1:F1"/>
    </sheetView>
  </sheetViews>
  <sheetFormatPr defaultRowHeight="15" x14ac:dyDescent="0.25"/>
  <cols>
    <col min="1" max="1" width="18.28515625" customWidth="1"/>
    <col min="2" max="2" width="35.5703125" style="8" customWidth="1"/>
    <col min="3" max="3" width="13" style="10" customWidth="1"/>
    <col min="4" max="4" width="12.5703125" style="7" customWidth="1"/>
    <col min="5" max="5" width="9.5703125" customWidth="1"/>
    <col min="6" max="6" width="12.42578125" customWidth="1"/>
    <col min="8" max="8" width="10" bestFit="1" customWidth="1"/>
  </cols>
  <sheetData>
    <row r="1" spans="1:38" ht="68.25" customHeight="1" x14ac:dyDescent="0.25">
      <c r="A1" s="34" t="s">
        <v>26</v>
      </c>
      <c r="B1" s="34"/>
      <c r="C1" s="34"/>
      <c r="D1" s="34"/>
      <c r="E1" s="34"/>
      <c r="F1" s="3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s="2" customFormat="1" ht="49.5" customHeight="1" x14ac:dyDescent="0.25">
      <c r="A2" s="32" t="s">
        <v>0</v>
      </c>
      <c r="B2" s="22" t="s">
        <v>73</v>
      </c>
      <c r="C2" s="9" t="s">
        <v>1</v>
      </c>
      <c r="D2" s="15" t="s">
        <v>25</v>
      </c>
      <c r="E2" s="33" t="s">
        <v>2</v>
      </c>
      <c r="F2" s="33" t="s">
        <v>3</v>
      </c>
    </row>
    <row r="3" spans="1:38" ht="47.25" x14ac:dyDescent="0.25">
      <c r="A3" s="32"/>
      <c r="B3" s="27" t="s">
        <v>24</v>
      </c>
      <c r="C3" s="9"/>
      <c r="D3" s="16">
        <v>711</v>
      </c>
      <c r="E3" s="33"/>
      <c r="F3" s="33"/>
    </row>
    <row r="4" spans="1:38" ht="22.5" customHeight="1" x14ac:dyDescent="0.25">
      <c r="A4" s="1"/>
      <c r="B4" s="28" t="s">
        <v>4</v>
      </c>
      <c r="C4" s="17"/>
      <c r="D4" s="3">
        <f t="shared" ref="D4" si="0">D3*250</f>
        <v>177750</v>
      </c>
      <c r="E4" s="11"/>
      <c r="F4" s="12">
        <f>SUM(D4:D4)</f>
        <v>177750</v>
      </c>
    </row>
    <row r="5" spans="1:38" s="5" customFormat="1" ht="33.75" customHeight="1" x14ac:dyDescent="0.25">
      <c r="A5" s="24" t="s">
        <v>5</v>
      </c>
      <c r="B5" s="25" t="s">
        <v>75</v>
      </c>
      <c r="C5" s="18">
        <v>264</v>
      </c>
      <c r="D5" s="4">
        <v>0</v>
      </c>
      <c r="E5" s="13">
        <f t="shared" ref="E5:E68" si="1">SUM(D5:D5)</f>
        <v>0</v>
      </c>
      <c r="F5" s="14">
        <f t="shared" ref="F5:F68" si="2">C5*E5</f>
        <v>0</v>
      </c>
    </row>
    <row r="6" spans="1:38" s="5" customFormat="1" ht="36" customHeight="1" x14ac:dyDescent="0.25">
      <c r="A6" s="24" t="s">
        <v>5</v>
      </c>
      <c r="B6" s="25" t="s">
        <v>37</v>
      </c>
      <c r="C6" s="18">
        <v>1923</v>
      </c>
      <c r="D6" s="4">
        <v>0</v>
      </c>
      <c r="E6" s="13">
        <f t="shared" si="1"/>
        <v>0</v>
      </c>
      <c r="F6" s="14">
        <f t="shared" si="2"/>
        <v>0</v>
      </c>
    </row>
    <row r="7" spans="1:38" s="5" customFormat="1" ht="31.5" customHeight="1" x14ac:dyDescent="0.25">
      <c r="A7" s="24" t="s">
        <v>5</v>
      </c>
      <c r="B7" s="25" t="s">
        <v>38</v>
      </c>
      <c r="C7" s="18">
        <v>829</v>
      </c>
      <c r="D7" s="4">
        <v>1</v>
      </c>
      <c r="E7" s="13">
        <f t="shared" si="1"/>
        <v>1</v>
      </c>
      <c r="F7" s="14">
        <f t="shared" si="2"/>
        <v>829</v>
      </c>
    </row>
    <row r="8" spans="1:38" s="5" customFormat="1" ht="32.25" customHeight="1" x14ac:dyDescent="0.25">
      <c r="A8" s="24" t="s">
        <v>5</v>
      </c>
      <c r="B8" s="25" t="s">
        <v>74</v>
      </c>
      <c r="C8" s="18">
        <v>343</v>
      </c>
      <c r="D8" s="4">
        <v>30</v>
      </c>
      <c r="E8" s="13">
        <f t="shared" si="1"/>
        <v>30</v>
      </c>
      <c r="F8" s="14">
        <f t="shared" si="2"/>
        <v>10290</v>
      </c>
    </row>
    <row r="9" spans="1:38" s="5" customFormat="1" ht="35.25" customHeight="1" x14ac:dyDescent="0.25">
      <c r="A9" s="24" t="s">
        <v>103</v>
      </c>
      <c r="B9" s="25" t="s">
        <v>108</v>
      </c>
      <c r="C9" s="18">
        <v>193</v>
      </c>
      <c r="D9" s="4">
        <v>10</v>
      </c>
      <c r="E9" s="13">
        <f t="shared" si="1"/>
        <v>10</v>
      </c>
      <c r="F9" s="14">
        <f t="shared" si="2"/>
        <v>1930</v>
      </c>
    </row>
    <row r="10" spans="1:38" s="5" customFormat="1" ht="31.5" x14ac:dyDescent="0.25">
      <c r="A10" s="24" t="s">
        <v>103</v>
      </c>
      <c r="B10" s="25" t="s">
        <v>76</v>
      </c>
      <c r="C10" s="18">
        <v>520</v>
      </c>
      <c r="D10" s="4">
        <v>10</v>
      </c>
      <c r="E10" s="13">
        <f t="shared" si="1"/>
        <v>10</v>
      </c>
      <c r="F10" s="14">
        <f t="shared" si="2"/>
        <v>5200</v>
      </c>
    </row>
    <row r="11" spans="1:38" s="5" customFormat="1" ht="31.5" x14ac:dyDescent="0.25">
      <c r="A11" s="24" t="s">
        <v>6</v>
      </c>
      <c r="B11" s="25" t="s">
        <v>77</v>
      </c>
      <c r="C11" s="18">
        <v>60</v>
      </c>
      <c r="D11" s="4">
        <v>10</v>
      </c>
      <c r="E11" s="13">
        <f t="shared" si="1"/>
        <v>10</v>
      </c>
      <c r="F11" s="14">
        <f t="shared" si="2"/>
        <v>600</v>
      </c>
    </row>
    <row r="12" spans="1:38" s="5" customFormat="1" ht="36" customHeight="1" x14ac:dyDescent="0.25">
      <c r="A12" s="24" t="s">
        <v>6</v>
      </c>
      <c r="B12" s="25" t="s">
        <v>78</v>
      </c>
      <c r="C12" s="18">
        <v>247</v>
      </c>
      <c r="D12" s="4">
        <v>3</v>
      </c>
      <c r="E12" s="13">
        <f t="shared" si="1"/>
        <v>3</v>
      </c>
      <c r="F12" s="14">
        <f t="shared" si="2"/>
        <v>741</v>
      </c>
    </row>
    <row r="13" spans="1:38" s="5" customFormat="1" ht="33" customHeight="1" x14ac:dyDescent="0.25">
      <c r="A13" s="24" t="s">
        <v>6</v>
      </c>
      <c r="B13" s="25" t="s">
        <v>106</v>
      </c>
      <c r="C13" s="18">
        <v>90</v>
      </c>
      <c r="D13" s="4">
        <v>0</v>
      </c>
      <c r="E13" s="13">
        <f t="shared" si="1"/>
        <v>0</v>
      </c>
      <c r="F13" s="14">
        <f t="shared" si="2"/>
        <v>0</v>
      </c>
    </row>
    <row r="14" spans="1:38" s="5" customFormat="1" ht="31.5" x14ac:dyDescent="0.25">
      <c r="A14" s="24" t="s">
        <v>6</v>
      </c>
      <c r="B14" s="25" t="s">
        <v>107</v>
      </c>
      <c r="C14" s="18">
        <v>70</v>
      </c>
      <c r="D14" s="4">
        <v>0</v>
      </c>
      <c r="E14" s="13">
        <f t="shared" si="1"/>
        <v>0</v>
      </c>
      <c r="F14" s="14">
        <f t="shared" si="2"/>
        <v>0</v>
      </c>
    </row>
    <row r="15" spans="1:38" s="5" customFormat="1" ht="47.25" x14ac:dyDescent="0.25">
      <c r="A15" s="25" t="s">
        <v>99</v>
      </c>
      <c r="B15" s="25" t="s">
        <v>85</v>
      </c>
      <c r="C15" s="18">
        <v>667</v>
      </c>
      <c r="D15" s="4">
        <v>0</v>
      </c>
      <c r="E15" s="13">
        <f t="shared" si="1"/>
        <v>0</v>
      </c>
      <c r="F15" s="14">
        <f t="shared" si="2"/>
        <v>0</v>
      </c>
    </row>
    <row r="16" spans="1:38" s="5" customFormat="1" ht="31.5" x14ac:dyDescent="0.25">
      <c r="A16" s="24" t="s">
        <v>99</v>
      </c>
      <c r="B16" s="25" t="s">
        <v>79</v>
      </c>
      <c r="C16" s="18">
        <v>275</v>
      </c>
      <c r="D16" s="4">
        <v>10</v>
      </c>
      <c r="E16" s="13">
        <f t="shared" si="1"/>
        <v>10</v>
      </c>
      <c r="F16" s="14">
        <f t="shared" si="2"/>
        <v>2750</v>
      </c>
    </row>
    <row r="17" spans="1:6" s="5" customFormat="1" ht="32.25" customHeight="1" x14ac:dyDescent="0.25">
      <c r="A17" s="24" t="s">
        <v>99</v>
      </c>
      <c r="B17" s="25" t="s">
        <v>80</v>
      </c>
      <c r="C17" s="18">
        <v>250</v>
      </c>
      <c r="D17" s="4">
        <v>0</v>
      </c>
      <c r="E17" s="13">
        <f t="shared" si="1"/>
        <v>0</v>
      </c>
      <c r="F17" s="14">
        <f t="shared" si="2"/>
        <v>0</v>
      </c>
    </row>
    <row r="18" spans="1:6" s="5" customFormat="1" ht="94.5" x14ac:dyDescent="0.25">
      <c r="A18" s="24" t="s">
        <v>97</v>
      </c>
      <c r="B18" s="25" t="s">
        <v>7</v>
      </c>
      <c r="C18" s="18">
        <v>428</v>
      </c>
      <c r="D18" s="4">
        <v>20</v>
      </c>
      <c r="E18" s="13">
        <f t="shared" si="1"/>
        <v>20</v>
      </c>
      <c r="F18" s="14">
        <f t="shared" si="2"/>
        <v>8560</v>
      </c>
    </row>
    <row r="19" spans="1:6" s="5" customFormat="1" ht="126" x14ac:dyDescent="0.25">
      <c r="A19" s="24" t="s">
        <v>97</v>
      </c>
      <c r="B19" s="25" t="s">
        <v>28</v>
      </c>
      <c r="C19" s="18">
        <v>681</v>
      </c>
      <c r="D19" s="4">
        <v>5</v>
      </c>
      <c r="E19" s="13">
        <f t="shared" si="1"/>
        <v>5</v>
      </c>
      <c r="F19" s="14">
        <f t="shared" si="2"/>
        <v>3405</v>
      </c>
    </row>
    <row r="20" spans="1:6" s="5" customFormat="1" ht="47.25" x14ac:dyDescent="0.25">
      <c r="A20" s="24" t="s">
        <v>97</v>
      </c>
      <c r="B20" s="25" t="s">
        <v>27</v>
      </c>
      <c r="C20" s="18">
        <v>58</v>
      </c>
      <c r="D20" s="4">
        <v>20</v>
      </c>
      <c r="E20" s="13">
        <f t="shared" si="1"/>
        <v>20</v>
      </c>
      <c r="F20" s="14">
        <f t="shared" si="2"/>
        <v>1160</v>
      </c>
    </row>
    <row r="21" spans="1:6" s="5" customFormat="1" ht="46.5" customHeight="1" x14ac:dyDescent="0.25">
      <c r="A21" s="24" t="s">
        <v>97</v>
      </c>
      <c r="B21" s="25" t="s">
        <v>29</v>
      </c>
      <c r="C21" s="18">
        <v>136</v>
      </c>
      <c r="D21" s="4">
        <v>65</v>
      </c>
      <c r="E21" s="13">
        <f t="shared" si="1"/>
        <v>65</v>
      </c>
      <c r="F21" s="14">
        <f t="shared" si="2"/>
        <v>8840</v>
      </c>
    </row>
    <row r="22" spans="1:6" s="5" customFormat="1" ht="47.25" x14ac:dyDescent="0.25">
      <c r="A22" s="24" t="s">
        <v>97</v>
      </c>
      <c r="B22" s="25" t="s">
        <v>30</v>
      </c>
      <c r="C22" s="18">
        <v>26</v>
      </c>
      <c r="D22" s="4">
        <v>10</v>
      </c>
      <c r="E22" s="13">
        <f t="shared" si="1"/>
        <v>10</v>
      </c>
      <c r="F22" s="14">
        <f t="shared" si="2"/>
        <v>260</v>
      </c>
    </row>
    <row r="23" spans="1:6" s="5" customFormat="1" ht="47.25" x14ac:dyDescent="0.25">
      <c r="A23" s="24" t="s">
        <v>97</v>
      </c>
      <c r="B23" s="25" t="s">
        <v>31</v>
      </c>
      <c r="C23" s="18">
        <v>35</v>
      </c>
      <c r="D23" s="4">
        <v>20</v>
      </c>
      <c r="E23" s="13">
        <f t="shared" si="1"/>
        <v>20</v>
      </c>
      <c r="F23" s="14">
        <f t="shared" si="2"/>
        <v>700</v>
      </c>
    </row>
    <row r="24" spans="1:6" s="5" customFormat="1" ht="47.25" x14ac:dyDescent="0.25">
      <c r="A24" s="24" t="s">
        <v>97</v>
      </c>
      <c r="B24" s="25" t="s">
        <v>32</v>
      </c>
      <c r="C24" s="18">
        <v>39</v>
      </c>
      <c r="D24" s="4">
        <v>100</v>
      </c>
      <c r="E24" s="13">
        <f t="shared" si="1"/>
        <v>100</v>
      </c>
      <c r="F24" s="14">
        <f t="shared" si="2"/>
        <v>3900</v>
      </c>
    </row>
    <row r="25" spans="1:6" s="5" customFormat="1" ht="47.25" x14ac:dyDescent="0.25">
      <c r="A25" s="24" t="s">
        <v>97</v>
      </c>
      <c r="B25" s="25" t="s">
        <v>33</v>
      </c>
      <c r="C25" s="18">
        <v>46</v>
      </c>
      <c r="D25" s="4">
        <v>100</v>
      </c>
      <c r="E25" s="13">
        <f t="shared" si="1"/>
        <v>100</v>
      </c>
      <c r="F25" s="14">
        <f t="shared" si="2"/>
        <v>4600</v>
      </c>
    </row>
    <row r="26" spans="1:6" s="5" customFormat="1" ht="33.75" customHeight="1" x14ac:dyDescent="0.25">
      <c r="A26" s="24" t="s">
        <v>98</v>
      </c>
      <c r="B26" s="25" t="s">
        <v>34</v>
      </c>
      <c r="C26" s="18">
        <v>88</v>
      </c>
      <c r="D26" s="4">
        <v>0</v>
      </c>
      <c r="E26" s="13">
        <f t="shared" si="1"/>
        <v>0</v>
      </c>
      <c r="F26" s="14">
        <f t="shared" si="2"/>
        <v>0</v>
      </c>
    </row>
    <row r="27" spans="1:6" s="5" customFormat="1" ht="31.5" x14ac:dyDescent="0.25">
      <c r="A27" s="24" t="s">
        <v>98</v>
      </c>
      <c r="B27" s="29" t="s">
        <v>90</v>
      </c>
      <c r="C27" s="18">
        <v>127</v>
      </c>
      <c r="D27" s="4">
        <v>5</v>
      </c>
      <c r="E27" s="13">
        <f t="shared" si="1"/>
        <v>5</v>
      </c>
      <c r="F27" s="14">
        <f t="shared" si="2"/>
        <v>635</v>
      </c>
    </row>
    <row r="28" spans="1:6" s="5" customFormat="1" ht="33.75" customHeight="1" x14ac:dyDescent="0.25">
      <c r="A28" s="24" t="s">
        <v>98</v>
      </c>
      <c r="B28" s="25" t="s">
        <v>109</v>
      </c>
      <c r="C28" s="18">
        <v>37</v>
      </c>
      <c r="D28" s="4">
        <v>200</v>
      </c>
      <c r="E28" s="13">
        <f t="shared" si="1"/>
        <v>200</v>
      </c>
      <c r="F28" s="14">
        <f t="shared" si="2"/>
        <v>7400</v>
      </c>
    </row>
    <row r="29" spans="1:6" s="5" customFormat="1" ht="31.5" x14ac:dyDescent="0.25">
      <c r="A29" s="24" t="s">
        <v>98</v>
      </c>
      <c r="B29" s="25" t="s">
        <v>8</v>
      </c>
      <c r="C29" s="18">
        <v>17</v>
      </c>
      <c r="D29" s="4">
        <v>30</v>
      </c>
      <c r="E29" s="13">
        <f t="shared" si="1"/>
        <v>30</v>
      </c>
      <c r="F29" s="14">
        <f t="shared" si="2"/>
        <v>510</v>
      </c>
    </row>
    <row r="30" spans="1:6" s="5" customFormat="1" ht="35.25" customHeight="1" x14ac:dyDescent="0.25">
      <c r="A30" s="24" t="s">
        <v>98</v>
      </c>
      <c r="B30" s="25" t="s">
        <v>9</v>
      </c>
      <c r="C30" s="18">
        <v>31</v>
      </c>
      <c r="D30" s="4">
        <v>50</v>
      </c>
      <c r="E30" s="13">
        <f t="shared" si="1"/>
        <v>50</v>
      </c>
      <c r="F30" s="14">
        <f t="shared" si="2"/>
        <v>1550</v>
      </c>
    </row>
    <row r="31" spans="1:6" s="5" customFormat="1" ht="31.5" x14ac:dyDescent="0.25">
      <c r="A31" s="24" t="s">
        <v>98</v>
      </c>
      <c r="B31" s="25" t="s">
        <v>81</v>
      </c>
      <c r="C31" s="18">
        <v>35</v>
      </c>
      <c r="D31" s="4">
        <v>100</v>
      </c>
      <c r="E31" s="13">
        <f t="shared" si="1"/>
        <v>100</v>
      </c>
      <c r="F31" s="14">
        <f t="shared" si="2"/>
        <v>3500</v>
      </c>
    </row>
    <row r="32" spans="1:6" s="5" customFormat="1" ht="31.5" x14ac:dyDescent="0.25">
      <c r="A32" s="24" t="s">
        <v>98</v>
      </c>
      <c r="B32" s="25" t="s">
        <v>10</v>
      </c>
      <c r="C32" s="18">
        <v>50</v>
      </c>
      <c r="D32" s="4">
        <v>50</v>
      </c>
      <c r="E32" s="13">
        <f t="shared" si="1"/>
        <v>50</v>
      </c>
      <c r="F32" s="14">
        <f t="shared" si="2"/>
        <v>2500</v>
      </c>
    </row>
    <row r="33" spans="1:6" s="5" customFormat="1" ht="31.5" customHeight="1" x14ac:dyDescent="0.25">
      <c r="A33" s="24" t="s">
        <v>98</v>
      </c>
      <c r="B33" s="25" t="s">
        <v>11</v>
      </c>
      <c r="C33" s="18">
        <v>29</v>
      </c>
      <c r="D33" s="4">
        <v>40</v>
      </c>
      <c r="E33" s="13">
        <f t="shared" si="1"/>
        <v>40</v>
      </c>
      <c r="F33" s="14">
        <f t="shared" si="2"/>
        <v>1160</v>
      </c>
    </row>
    <row r="34" spans="1:6" s="5" customFormat="1" ht="32.25" customHeight="1" x14ac:dyDescent="0.25">
      <c r="A34" s="24" t="s">
        <v>98</v>
      </c>
      <c r="B34" s="25" t="s">
        <v>82</v>
      </c>
      <c r="C34" s="18">
        <v>8</v>
      </c>
      <c r="D34" s="4">
        <v>500</v>
      </c>
      <c r="E34" s="13">
        <f t="shared" si="1"/>
        <v>500</v>
      </c>
      <c r="F34" s="14">
        <f t="shared" si="2"/>
        <v>4000</v>
      </c>
    </row>
    <row r="35" spans="1:6" s="5" customFormat="1" ht="34.5" customHeight="1" x14ac:dyDescent="0.25">
      <c r="A35" s="24" t="s">
        <v>96</v>
      </c>
      <c r="B35" s="25" t="s">
        <v>12</v>
      </c>
      <c r="C35" s="18">
        <v>61</v>
      </c>
      <c r="D35" s="4">
        <v>0</v>
      </c>
      <c r="E35" s="13">
        <f t="shared" si="1"/>
        <v>0</v>
      </c>
      <c r="F35" s="14">
        <f t="shared" si="2"/>
        <v>0</v>
      </c>
    </row>
    <row r="36" spans="1:6" s="5" customFormat="1" ht="31.5" x14ac:dyDescent="0.25">
      <c r="A36" s="24" t="s">
        <v>96</v>
      </c>
      <c r="B36" s="25" t="s">
        <v>13</v>
      </c>
      <c r="C36" s="18">
        <v>3.1</v>
      </c>
      <c r="D36" s="4">
        <v>95</v>
      </c>
      <c r="E36" s="13">
        <f t="shared" si="1"/>
        <v>95</v>
      </c>
      <c r="F36" s="14">
        <f t="shared" si="2"/>
        <v>294.5</v>
      </c>
    </row>
    <row r="37" spans="1:6" s="5" customFormat="1" ht="31.5" x14ac:dyDescent="0.25">
      <c r="A37" s="24" t="s">
        <v>96</v>
      </c>
      <c r="B37" s="25" t="s">
        <v>14</v>
      </c>
      <c r="C37" s="18">
        <v>86</v>
      </c>
      <c r="D37" s="4">
        <v>0</v>
      </c>
      <c r="E37" s="13">
        <f t="shared" si="1"/>
        <v>0</v>
      </c>
      <c r="F37" s="14">
        <f t="shared" si="2"/>
        <v>0</v>
      </c>
    </row>
    <row r="38" spans="1:6" s="5" customFormat="1" ht="31.5" customHeight="1" x14ac:dyDescent="0.25">
      <c r="A38" s="24" t="s">
        <v>96</v>
      </c>
      <c r="B38" s="25" t="s">
        <v>15</v>
      </c>
      <c r="C38" s="18">
        <v>8.35</v>
      </c>
      <c r="D38" s="4">
        <v>96</v>
      </c>
      <c r="E38" s="13">
        <f t="shared" si="1"/>
        <v>96</v>
      </c>
      <c r="F38" s="14">
        <f t="shared" si="2"/>
        <v>801.59999999999991</v>
      </c>
    </row>
    <row r="39" spans="1:6" s="5" customFormat="1" ht="31.5" customHeight="1" x14ac:dyDescent="0.25">
      <c r="A39" s="24" t="s">
        <v>96</v>
      </c>
      <c r="B39" s="25" t="s">
        <v>83</v>
      </c>
      <c r="C39" s="18">
        <v>214</v>
      </c>
      <c r="D39" s="4">
        <v>11</v>
      </c>
      <c r="E39" s="13">
        <f t="shared" si="1"/>
        <v>11</v>
      </c>
      <c r="F39" s="14">
        <f t="shared" si="2"/>
        <v>2354</v>
      </c>
    </row>
    <row r="40" spans="1:6" s="5" customFormat="1" ht="31.5" customHeight="1" x14ac:dyDescent="0.25">
      <c r="A40" s="24" t="s">
        <v>96</v>
      </c>
      <c r="B40" s="25" t="s">
        <v>84</v>
      </c>
      <c r="C40" s="18">
        <v>330</v>
      </c>
      <c r="D40" s="4">
        <v>18</v>
      </c>
      <c r="E40" s="13">
        <f t="shared" si="1"/>
        <v>18</v>
      </c>
      <c r="F40" s="14">
        <f t="shared" si="2"/>
        <v>5940</v>
      </c>
    </row>
    <row r="41" spans="1:6" s="5" customFormat="1" ht="33.75" customHeight="1" x14ac:dyDescent="0.25">
      <c r="A41" s="24" t="s">
        <v>96</v>
      </c>
      <c r="B41" s="25" t="s">
        <v>16</v>
      </c>
      <c r="C41" s="18">
        <v>56</v>
      </c>
      <c r="D41" s="4">
        <v>0</v>
      </c>
      <c r="E41" s="13">
        <f t="shared" si="1"/>
        <v>0</v>
      </c>
      <c r="F41" s="14">
        <f t="shared" si="2"/>
        <v>0</v>
      </c>
    </row>
    <row r="42" spans="1:6" s="5" customFormat="1" ht="31.5" customHeight="1" x14ac:dyDescent="0.25">
      <c r="A42" s="24" t="s">
        <v>96</v>
      </c>
      <c r="B42" s="25" t="s">
        <v>17</v>
      </c>
      <c r="C42" s="18">
        <v>61</v>
      </c>
      <c r="D42" s="4">
        <v>7</v>
      </c>
      <c r="E42" s="13">
        <f t="shared" si="1"/>
        <v>7</v>
      </c>
      <c r="F42" s="14">
        <f t="shared" si="2"/>
        <v>427</v>
      </c>
    </row>
    <row r="43" spans="1:6" s="5" customFormat="1" ht="35.25" customHeight="1" x14ac:dyDescent="0.25">
      <c r="A43" s="24" t="s">
        <v>96</v>
      </c>
      <c r="B43" s="25" t="s">
        <v>18</v>
      </c>
      <c r="C43" s="18">
        <v>53</v>
      </c>
      <c r="D43" s="4">
        <v>12</v>
      </c>
      <c r="E43" s="13">
        <f t="shared" si="1"/>
        <v>12</v>
      </c>
      <c r="F43" s="14">
        <f t="shared" si="2"/>
        <v>636</v>
      </c>
    </row>
    <row r="44" spans="1:6" s="5" customFormat="1" ht="31.5" x14ac:dyDescent="0.25">
      <c r="A44" s="24" t="s">
        <v>6</v>
      </c>
      <c r="B44" s="25" t="s">
        <v>35</v>
      </c>
      <c r="C44" s="18">
        <v>227</v>
      </c>
      <c r="D44" s="4">
        <v>100</v>
      </c>
      <c r="E44" s="13">
        <f t="shared" si="1"/>
        <v>100</v>
      </c>
      <c r="F44" s="14">
        <f t="shared" si="2"/>
        <v>22700</v>
      </c>
    </row>
    <row r="45" spans="1:6" s="5" customFormat="1" ht="31.5" x14ac:dyDescent="0.25">
      <c r="A45" s="24" t="s">
        <v>6</v>
      </c>
      <c r="B45" s="25" t="s">
        <v>19</v>
      </c>
      <c r="C45" s="18">
        <v>58</v>
      </c>
      <c r="D45" s="4">
        <v>5</v>
      </c>
      <c r="E45" s="13">
        <f t="shared" si="1"/>
        <v>5</v>
      </c>
      <c r="F45" s="14">
        <f t="shared" si="2"/>
        <v>290</v>
      </c>
    </row>
    <row r="46" spans="1:6" s="5" customFormat="1" ht="31.5" x14ac:dyDescent="0.25">
      <c r="A46" s="24" t="s">
        <v>6</v>
      </c>
      <c r="B46" s="25" t="s">
        <v>20</v>
      </c>
      <c r="C46" s="18">
        <v>55</v>
      </c>
      <c r="D46" s="4">
        <v>5</v>
      </c>
      <c r="E46" s="13">
        <f t="shared" si="1"/>
        <v>5</v>
      </c>
      <c r="F46" s="14">
        <f t="shared" si="2"/>
        <v>275</v>
      </c>
    </row>
    <row r="47" spans="1:6" s="5" customFormat="1" ht="31.5" x14ac:dyDescent="0.25">
      <c r="A47" s="24" t="s">
        <v>6</v>
      </c>
      <c r="B47" s="25" t="s">
        <v>21</v>
      </c>
      <c r="C47" s="18">
        <v>4</v>
      </c>
      <c r="D47" s="4">
        <v>0</v>
      </c>
      <c r="E47" s="13">
        <f t="shared" si="1"/>
        <v>0</v>
      </c>
      <c r="F47" s="14">
        <f t="shared" si="2"/>
        <v>0</v>
      </c>
    </row>
    <row r="48" spans="1:6" s="5" customFormat="1" ht="31.5" x14ac:dyDescent="0.25">
      <c r="A48" s="25" t="s">
        <v>105</v>
      </c>
      <c r="B48" s="30" t="s">
        <v>70</v>
      </c>
      <c r="C48" s="18">
        <v>4123</v>
      </c>
      <c r="D48" s="4">
        <v>0</v>
      </c>
      <c r="E48" s="13">
        <f t="shared" si="1"/>
        <v>0</v>
      </c>
      <c r="F48" s="14">
        <f t="shared" si="2"/>
        <v>0</v>
      </c>
    </row>
    <row r="49" spans="1:6" s="5" customFormat="1" ht="15.75" x14ac:dyDescent="0.25">
      <c r="A49" s="25" t="s">
        <v>105</v>
      </c>
      <c r="B49" s="30" t="s">
        <v>71</v>
      </c>
      <c r="C49" s="18">
        <v>31</v>
      </c>
      <c r="D49" s="4">
        <v>0</v>
      </c>
      <c r="E49" s="13">
        <f t="shared" si="1"/>
        <v>0</v>
      </c>
      <c r="F49" s="14">
        <f t="shared" si="2"/>
        <v>0</v>
      </c>
    </row>
    <row r="50" spans="1:6" s="5" customFormat="1" ht="15.75" x14ac:dyDescent="0.25">
      <c r="A50" s="25" t="s">
        <v>105</v>
      </c>
      <c r="B50" s="30" t="s">
        <v>43</v>
      </c>
      <c r="C50" s="18">
        <v>33</v>
      </c>
      <c r="D50" s="4">
        <v>0</v>
      </c>
      <c r="E50" s="13">
        <f t="shared" si="1"/>
        <v>0</v>
      </c>
      <c r="F50" s="14">
        <f t="shared" si="2"/>
        <v>0</v>
      </c>
    </row>
    <row r="51" spans="1:6" s="5" customFormat="1" ht="31.5" x14ac:dyDescent="0.25">
      <c r="A51" s="24" t="s">
        <v>105</v>
      </c>
      <c r="B51" s="25" t="s">
        <v>36</v>
      </c>
      <c r="C51" s="18">
        <v>5392</v>
      </c>
      <c r="D51" s="4">
        <v>1</v>
      </c>
      <c r="E51" s="13">
        <f t="shared" si="1"/>
        <v>1</v>
      </c>
      <c r="F51" s="14">
        <f t="shared" si="2"/>
        <v>5392</v>
      </c>
    </row>
    <row r="52" spans="1:6" s="5" customFormat="1" ht="47.25" x14ac:dyDescent="0.25">
      <c r="A52" s="24" t="s">
        <v>105</v>
      </c>
      <c r="B52" s="25" t="s">
        <v>86</v>
      </c>
      <c r="C52" s="18">
        <v>560</v>
      </c>
      <c r="D52" s="4">
        <v>2</v>
      </c>
      <c r="E52" s="13">
        <f t="shared" si="1"/>
        <v>2</v>
      </c>
      <c r="F52" s="14">
        <f t="shared" si="2"/>
        <v>1120</v>
      </c>
    </row>
    <row r="53" spans="1:6" s="5" customFormat="1" ht="31.5" x14ac:dyDescent="0.25">
      <c r="A53" s="24" t="s">
        <v>105</v>
      </c>
      <c r="B53" s="25" t="s">
        <v>39</v>
      </c>
      <c r="C53" s="18">
        <v>3455</v>
      </c>
      <c r="D53" s="4">
        <v>0</v>
      </c>
      <c r="E53" s="13">
        <f t="shared" si="1"/>
        <v>0</v>
      </c>
      <c r="F53" s="14">
        <f t="shared" si="2"/>
        <v>0</v>
      </c>
    </row>
    <row r="54" spans="1:6" s="5" customFormat="1" ht="31.5" x14ac:dyDescent="0.25">
      <c r="A54" s="24" t="s">
        <v>105</v>
      </c>
      <c r="B54" s="25" t="s">
        <v>40</v>
      </c>
      <c r="C54" s="18">
        <v>1162</v>
      </c>
      <c r="D54" s="4">
        <v>0</v>
      </c>
      <c r="E54" s="13">
        <f t="shared" si="1"/>
        <v>0</v>
      </c>
      <c r="F54" s="14">
        <f t="shared" si="2"/>
        <v>0</v>
      </c>
    </row>
    <row r="55" spans="1:6" s="5" customFormat="1" ht="15.75" x14ac:dyDescent="0.25">
      <c r="A55" s="24" t="s">
        <v>105</v>
      </c>
      <c r="B55" s="25" t="s">
        <v>41</v>
      </c>
      <c r="C55" s="18">
        <v>218</v>
      </c>
      <c r="D55" s="4">
        <v>0</v>
      </c>
      <c r="E55" s="13">
        <f t="shared" si="1"/>
        <v>0</v>
      </c>
      <c r="F55" s="14">
        <f t="shared" si="2"/>
        <v>0</v>
      </c>
    </row>
    <row r="56" spans="1:6" s="5" customFormat="1" ht="31.5" x14ac:dyDescent="0.25">
      <c r="A56" s="24" t="s">
        <v>105</v>
      </c>
      <c r="B56" s="29" t="s">
        <v>89</v>
      </c>
      <c r="C56" s="18">
        <v>2013</v>
      </c>
      <c r="D56" s="4">
        <v>20</v>
      </c>
      <c r="E56" s="13">
        <f t="shared" si="1"/>
        <v>20</v>
      </c>
      <c r="F56" s="14">
        <f t="shared" si="2"/>
        <v>40260</v>
      </c>
    </row>
    <row r="57" spans="1:6" s="5" customFormat="1" ht="31.5" x14ac:dyDescent="0.25">
      <c r="A57" s="25" t="s">
        <v>104</v>
      </c>
      <c r="B57" s="29" t="s">
        <v>91</v>
      </c>
      <c r="C57" s="18">
        <v>531</v>
      </c>
      <c r="D57" s="4">
        <v>0</v>
      </c>
      <c r="E57" s="13">
        <f t="shared" si="1"/>
        <v>0</v>
      </c>
      <c r="F57" s="14">
        <f t="shared" si="2"/>
        <v>0</v>
      </c>
    </row>
    <row r="58" spans="1:6" s="5" customFormat="1" ht="31.5" x14ac:dyDescent="0.25">
      <c r="A58" s="25" t="s">
        <v>104</v>
      </c>
      <c r="B58" s="29" t="s">
        <v>92</v>
      </c>
      <c r="C58" s="18">
        <v>467</v>
      </c>
      <c r="D58" s="4">
        <v>20</v>
      </c>
      <c r="E58" s="13">
        <f t="shared" si="1"/>
        <v>20</v>
      </c>
      <c r="F58" s="14">
        <f t="shared" si="2"/>
        <v>9340</v>
      </c>
    </row>
    <row r="59" spans="1:6" s="5" customFormat="1" ht="31.5" x14ac:dyDescent="0.25">
      <c r="A59" s="25" t="s">
        <v>95</v>
      </c>
      <c r="B59" s="29" t="s">
        <v>93</v>
      </c>
      <c r="C59" s="18">
        <v>3032</v>
      </c>
      <c r="D59" s="4">
        <v>1</v>
      </c>
      <c r="E59" s="13">
        <f t="shared" si="1"/>
        <v>1</v>
      </c>
      <c r="F59" s="14">
        <f t="shared" si="2"/>
        <v>3032</v>
      </c>
    </row>
    <row r="60" spans="1:6" s="5" customFormat="1" ht="47.25" x14ac:dyDescent="0.25">
      <c r="A60" s="25" t="s">
        <v>95</v>
      </c>
      <c r="B60" s="30" t="s">
        <v>45</v>
      </c>
      <c r="C60" s="18">
        <v>6190</v>
      </c>
      <c r="D60" s="4">
        <v>1</v>
      </c>
      <c r="E60" s="13">
        <f t="shared" si="1"/>
        <v>1</v>
      </c>
      <c r="F60" s="14">
        <f t="shared" si="2"/>
        <v>6190</v>
      </c>
    </row>
    <row r="61" spans="1:6" s="5" customFormat="1" ht="63" x14ac:dyDescent="0.25">
      <c r="A61" s="25" t="s">
        <v>95</v>
      </c>
      <c r="B61" s="30" t="s">
        <v>87</v>
      </c>
      <c r="C61" s="18">
        <v>1682</v>
      </c>
      <c r="D61" s="4">
        <v>0</v>
      </c>
      <c r="E61" s="13">
        <f t="shared" si="1"/>
        <v>0</v>
      </c>
      <c r="F61" s="14">
        <f t="shared" si="2"/>
        <v>0</v>
      </c>
    </row>
    <row r="62" spans="1:6" s="5" customFormat="1" ht="31.5" x14ac:dyDescent="0.25">
      <c r="A62" s="25" t="s">
        <v>95</v>
      </c>
      <c r="B62" s="30" t="s">
        <v>46</v>
      </c>
      <c r="C62" s="18">
        <v>1026</v>
      </c>
      <c r="D62" s="4">
        <v>0</v>
      </c>
      <c r="E62" s="13">
        <f t="shared" si="1"/>
        <v>0</v>
      </c>
      <c r="F62" s="14">
        <f t="shared" si="2"/>
        <v>0</v>
      </c>
    </row>
    <row r="63" spans="1:6" s="5" customFormat="1" ht="31.5" x14ac:dyDescent="0.25">
      <c r="A63" s="25" t="s">
        <v>95</v>
      </c>
      <c r="B63" s="30" t="s">
        <v>47</v>
      </c>
      <c r="C63" s="18">
        <v>6378</v>
      </c>
      <c r="D63" s="4">
        <v>0</v>
      </c>
      <c r="E63" s="13">
        <f t="shared" si="1"/>
        <v>0</v>
      </c>
      <c r="F63" s="14">
        <f t="shared" si="2"/>
        <v>0</v>
      </c>
    </row>
    <row r="64" spans="1:6" s="5" customFormat="1" ht="31.5" x14ac:dyDescent="0.25">
      <c r="A64" s="25" t="s">
        <v>95</v>
      </c>
      <c r="B64" s="30" t="s">
        <v>48</v>
      </c>
      <c r="C64" s="18">
        <v>2802</v>
      </c>
      <c r="D64" s="4">
        <v>0</v>
      </c>
      <c r="E64" s="13">
        <f t="shared" si="1"/>
        <v>0</v>
      </c>
      <c r="F64" s="14">
        <f t="shared" si="2"/>
        <v>0</v>
      </c>
    </row>
    <row r="65" spans="1:6" s="5" customFormat="1" ht="47.25" x14ac:dyDescent="0.25">
      <c r="A65" s="25" t="s">
        <v>95</v>
      </c>
      <c r="B65" s="30" t="s">
        <v>88</v>
      </c>
      <c r="C65" s="18">
        <v>670</v>
      </c>
      <c r="D65" s="4">
        <v>2</v>
      </c>
      <c r="E65" s="13">
        <f t="shared" si="1"/>
        <v>2</v>
      </c>
      <c r="F65" s="14">
        <f t="shared" si="2"/>
        <v>1340</v>
      </c>
    </row>
    <row r="66" spans="1:6" s="5" customFormat="1" ht="47.25" customHeight="1" x14ac:dyDescent="0.25">
      <c r="A66" s="25" t="s">
        <v>95</v>
      </c>
      <c r="B66" s="29" t="s">
        <v>100</v>
      </c>
      <c r="C66" s="18">
        <v>752</v>
      </c>
      <c r="D66" s="4">
        <v>0</v>
      </c>
      <c r="E66" s="13">
        <f t="shared" si="1"/>
        <v>0</v>
      </c>
      <c r="F66" s="14">
        <f t="shared" si="2"/>
        <v>0</v>
      </c>
    </row>
    <row r="67" spans="1:6" s="5" customFormat="1" ht="47.25" customHeight="1" x14ac:dyDescent="0.25">
      <c r="A67" s="25" t="s">
        <v>95</v>
      </c>
      <c r="B67" s="29" t="s">
        <v>101</v>
      </c>
      <c r="C67" s="18">
        <v>622</v>
      </c>
      <c r="D67" s="4">
        <v>0</v>
      </c>
      <c r="E67" s="13">
        <f t="shared" si="1"/>
        <v>0</v>
      </c>
      <c r="F67" s="14">
        <f t="shared" si="2"/>
        <v>0</v>
      </c>
    </row>
    <row r="68" spans="1:6" s="5" customFormat="1" ht="139.5" customHeight="1" x14ac:dyDescent="0.25">
      <c r="A68" s="25" t="s">
        <v>95</v>
      </c>
      <c r="B68" s="29" t="s">
        <v>102</v>
      </c>
      <c r="C68" s="18">
        <v>1571</v>
      </c>
      <c r="D68" s="4">
        <v>0</v>
      </c>
      <c r="E68" s="13">
        <f t="shared" si="1"/>
        <v>0</v>
      </c>
      <c r="F68" s="14">
        <f t="shared" si="2"/>
        <v>0</v>
      </c>
    </row>
    <row r="69" spans="1:6" s="5" customFormat="1" ht="31.5" x14ac:dyDescent="0.25">
      <c r="A69" s="25" t="s">
        <v>95</v>
      </c>
      <c r="B69" s="29" t="s">
        <v>94</v>
      </c>
      <c r="C69" s="19">
        <v>10682</v>
      </c>
      <c r="D69" s="4">
        <v>0</v>
      </c>
      <c r="E69" s="13">
        <f t="shared" ref="E69:E94" si="3">SUM(D69:D69)</f>
        <v>0</v>
      </c>
      <c r="F69" s="14">
        <f t="shared" ref="F69:F94" si="4">C69*E69</f>
        <v>0</v>
      </c>
    </row>
    <row r="70" spans="1:6" s="5" customFormat="1" ht="78.75" customHeight="1" x14ac:dyDescent="0.25">
      <c r="A70" s="25" t="s">
        <v>95</v>
      </c>
      <c r="B70" s="30" t="s">
        <v>49</v>
      </c>
      <c r="C70" s="18">
        <v>1314</v>
      </c>
      <c r="D70" s="4">
        <v>0</v>
      </c>
      <c r="E70" s="13">
        <f t="shared" si="3"/>
        <v>0</v>
      </c>
      <c r="F70" s="14">
        <f t="shared" si="4"/>
        <v>0</v>
      </c>
    </row>
    <row r="71" spans="1:6" s="5" customFormat="1" ht="28.5" customHeight="1" x14ac:dyDescent="0.25">
      <c r="A71" s="25" t="s">
        <v>95</v>
      </c>
      <c r="B71" s="30" t="s">
        <v>50</v>
      </c>
      <c r="C71" s="18">
        <v>1254</v>
      </c>
      <c r="D71" s="4">
        <v>0</v>
      </c>
      <c r="E71" s="13">
        <f t="shared" si="3"/>
        <v>0</v>
      </c>
      <c r="F71" s="14">
        <f t="shared" si="4"/>
        <v>0</v>
      </c>
    </row>
    <row r="72" spans="1:6" s="5" customFormat="1" ht="30" customHeight="1" x14ac:dyDescent="0.25">
      <c r="A72" s="25" t="s">
        <v>95</v>
      </c>
      <c r="B72" s="30" t="s">
        <v>51</v>
      </c>
      <c r="C72" s="18">
        <v>1343</v>
      </c>
      <c r="D72" s="4">
        <v>0</v>
      </c>
      <c r="E72" s="13">
        <f t="shared" si="3"/>
        <v>0</v>
      </c>
      <c r="F72" s="14">
        <f t="shared" si="4"/>
        <v>0</v>
      </c>
    </row>
    <row r="73" spans="1:6" s="5" customFormat="1" ht="31.5" x14ac:dyDescent="0.25">
      <c r="A73" s="25" t="s">
        <v>95</v>
      </c>
      <c r="B73" s="30" t="s">
        <v>52</v>
      </c>
      <c r="C73" s="18">
        <v>1148</v>
      </c>
      <c r="D73" s="4">
        <v>0</v>
      </c>
      <c r="E73" s="13">
        <f t="shared" si="3"/>
        <v>0</v>
      </c>
      <c r="F73" s="14">
        <f t="shared" si="4"/>
        <v>0</v>
      </c>
    </row>
    <row r="74" spans="1:6" s="5" customFormat="1" ht="30.75" customHeight="1" x14ac:dyDescent="0.25">
      <c r="A74" s="25" t="s">
        <v>95</v>
      </c>
      <c r="B74" s="30" t="s">
        <v>53</v>
      </c>
      <c r="C74" s="18">
        <v>1300</v>
      </c>
      <c r="D74" s="4">
        <v>0</v>
      </c>
      <c r="E74" s="13">
        <f t="shared" si="3"/>
        <v>0</v>
      </c>
      <c r="F74" s="14">
        <f t="shared" si="4"/>
        <v>0</v>
      </c>
    </row>
    <row r="75" spans="1:6" s="5" customFormat="1" ht="47.25" customHeight="1" x14ac:dyDescent="0.25">
      <c r="A75" s="25" t="s">
        <v>95</v>
      </c>
      <c r="B75" s="30" t="s">
        <v>54</v>
      </c>
      <c r="C75" s="18">
        <v>6909</v>
      </c>
      <c r="D75" s="4">
        <v>0</v>
      </c>
      <c r="E75" s="13">
        <f t="shared" si="3"/>
        <v>0</v>
      </c>
      <c r="F75" s="14">
        <f t="shared" si="4"/>
        <v>0</v>
      </c>
    </row>
    <row r="76" spans="1:6" s="5" customFormat="1" ht="31.5" customHeight="1" x14ac:dyDescent="0.25">
      <c r="A76" s="25" t="s">
        <v>95</v>
      </c>
      <c r="B76" s="30" t="s">
        <v>55</v>
      </c>
      <c r="C76" s="18">
        <v>4845</v>
      </c>
      <c r="D76" s="4">
        <v>0</v>
      </c>
      <c r="E76" s="13">
        <f t="shared" si="3"/>
        <v>0</v>
      </c>
      <c r="F76" s="14">
        <f t="shared" si="4"/>
        <v>0</v>
      </c>
    </row>
    <row r="77" spans="1:6" s="5" customFormat="1" ht="47.25" x14ac:dyDescent="0.25">
      <c r="A77" s="25" t="s">
        <v>95</v>
      </c>
      <c r="B77" s="30" t="s">
        <v>56</v>
      </c>
      <c r="C77" s="18">
        <v>342</v>
      </c>
      <c r="D77" s="4">
        <v>0</v>
      </c>
      <c r="E77" s="13">
        <f t="shared" si="3"/>
        <v>0</v>
      </c>
      <c r="F77" s="14">
        <f t="shared" si="4"/>
        <v>0</v>
      </c>
    </row>
    <row r="78" spans="1:6" s="5" customFormat="1" ht="47.25" customHeight="1" x14ac:dyDescent="0.25">
      <c r="A78" s="25" t="s">
        <v>95</v>
      </c>
      <c r="B78" s="30" t="s">
        <v>57</v>
      </c>
      <c r="C78" s="18">
        <v>392</v>
      </c>
      <c r="D78" s="4">
        <v>0</v>
      </c>
      <c r="E78" s="13">
        <f t="shared" si="3"/>
        <v>0</v>
      </c>
      <c r="F78" s="14">
        <f t="shared" si="4"/>
        <v>0</v>
      </c>
    </row>
    <row r="79" spans="1:6" s="5" customFormat="1" ht="47.25" x14ac:dyDescent="0.25">
      <c r="A79" s="25" t="s">
        <v>95</v>
      </c>
      <c r="B79" s="30" t="s">
        <v>58</v>
      </c>
      <c r="C79" s="18">
        <v>240</v>
      </c>
      <c r="D79" s="4">
        <v>0</v>
      </c>
      <c r="E79" s="13">
        <f t="shared" si="3"/>
        <v>0</v>
      </c>
      <c r="F79" s="14">
        <f t="shared" si="4"/>
        <v>0</v>
      </c>
    </row>
    <row r="80" spans="1:6" s="5" customFormat="1" ht="47.25" x14ac:dyDescent="0.25">
      <c r="A80" s="25" t="s">
        <v>95</v>
      </c>
      <c r="B80" s="30" t="s">
        <v>22</v>
      </c>
      <c r="C80" s="18">
        <v>307</v>
      </c>
      <c r="D80" s="4">
        <v>0</v>
      </c>
      <c r="E80" s="13">
        <f t="shared" si="3"/>
        <v>0</v>
      </c>
      <c r="F80" s="14">
        <f t="shared" si="4"/>
        <v>0</v>
      </c>
    </row>
    <row r="81" spans="1:6" s="5" customFormat="1" ht="30" customHeight="1" x14ac:dyDescent="0.25">
      <c r="A81" s="25" t="s">
        <v>95</v>
      </c>
      <c r="B81" s="30" t="s">
        <v>59</v>
      </c>
      <c r="C81" s="18">
        <v>593</v>
      </c>
      <c r="D81" s="4">
        <v>1</v>
      </c>
      <c r="E81" s="13">
        <f t="shared" si="3"/>
        <v>1</v>
      </c>
      <c r="F81" s="14">
        <f t="shared" si="4"/>
        <v>593</v>
      </c>
    </row>
    <row r="82" spans="1:6" s="5" customFormat="1" ht="31.5" x14ac:dyDescent="0.25">
      <c r="A82" s="25" t="s">
        <v>95</v>
      </c>
      <c r="B82" s="30" t="s">
        <v>60</v>
      </c>
      <c r="C82" s="18">
        <v>578</v>
      </c>
      <c r="D82" s="4">
        <v>1</v>
      </c>
      <c r="E82" s="13">
        <f t="shared" si="3"/>
        <v>1</v>
      </c>
      <c r="F82" s="14">
        <f t="shared" si="4"/>
        <v>578</v>
      </c>
    </row>
    <row r="83" spans="1:6" s="5" customFormat="1" ht="28.5" customHeight="1" x14ac:dyDescent="0.25">
      <c r="A83" s="25" t="s">
        <v>95</v>
      </c>
      <c r="B83" s="30" t="s">
        <v>61</v>
      </c>
      <c r="C83" s="18">
        <v>612</v>
      </c>
      <c r="D83" s="4">
        <v>0</v>
      </c>
      <c r="E83" s="13">
        <f t="shared" si="3"/>
        <v>0</v>
      </c>
      <c r="F83" s="14">
        <f t="shared" si="4"/>
        <v>0</v>
      </c>
    </row>
    <row r="84" spans="1:6" s="5" customFormat="1" ht="30" customHeight="1" x14ac:dyDescent="0.25">
      <c r="A84" s="25" t="s">
        <v>95</v>
      </c>
      <c r="B84" s="30" t="s">
        <v>62</v>
      </c>
      <c r="C84" s="18">
        <v>606</v>
      </c>
      <c r="D84" s="4">
        <v>0</v>
      </c>
      <c r="E84" s="13">
        <f t="shared" si="3"/>
        <v>0</v>
      </c>
      <c r="F84" s="14">
        <f t="shared" si="4"/>
        <v>0</v>
      </c>
    </row>
    <row r="85" spans="1:6" s="5" customFormat="1" ht="31.5" x14ac:dyDescent="0.25">
      <c r="A85" s="25" t="s">
        <v>95</v>
      </c>
      <c r="B85" s="30" t="s">
        <v>63</v>
      </c>
      <c r="C85" s="18">
        <v>617</v>
      </c>
      <c r="D85" s="4">
        <v>0</v>
      </c>
      <c r="E85" s="13">
        <f t="shared" si="3"/>
        <v>0</v>
      </c>
      <c r="F85" s="14">
        <f t="shared" si="4"/>
        <v>0</v>
      </c>
    </row>
    <row r="86" spans="1:6" s="5" customFormat="1" ht="31.5" x14ac:dyDescent="0.25">
      <c r="A86" s="25" t="s">
        <v>95</v>
      </c>
      <c r="B86" s="30" t="s">
        <v>64</v>
      </c>
      <c r="C86" s="18">
        <v>605</v>
      </c>
      <c r="D86" s="4">
        <v>0</v>
      </c>
      <c r="E86" s="13">
        <f t="shared" si="3"/>
        <v>0</v>
      </c>
      <c r="F86" s="14">
        <f t="shared" si="4"/>
        <v>0</v>
      </c>
    </row>
    <row r="87" spans="1:6" s="5" customFormat="1" ht="31.5" x14ac:dyDescent="0.25">
      <c r="A87" s="25" t="s">
        <v>95</v>
      </c>
      <c r="B87" s="30" t="s">
        <v>65</v>
      </c>
      <c r="C87" s="18">
        <v>538</v>
      </c>
      <c r="D87" s="4">
        <v>0</v>
      </c>
      <c r="E87" s="13">
        <f t="shared" si="3"/>
        <v>0</v>
      </c>
      <c r="F87" s="14">
        <f t="shared" si="4"/>
        <v>0</v>
      </c>
    </row>
    <row r="88" spans="1:6" s="5" customFormat="1" ht="47.25" x14ac:dyDescent="0.25">
      <c r="A88" s="25" t="s">
        <v>95</v>
      </c>
      <c r="B88" s="29" t="s">
        <v>72</v>
      </c>
      <c r="C88" s="19">
        <v>23187</v>
      </c>
      <c r="D88" s="4">
        <v>0</v>
      </c>
      <c r="E88" s="13">
        <f t="shared" si="3"/>
        <v>0</v>
      </c>
      <c r="F88" s="14">
        <f t="shared" si="4"/>
        <v>0</v>
      </c>
    </row>
    <row r="89" spans="1:6" s="5" customFormat="1" ht="31.5" x14ac:dyDescent="0.25">
      <c r="A89" s="25" t="s">
        <v>95</v>
      </c>
      <c r="B89" s="30" t="s">
        <v>66</v>
      </c>
      <c r="C89" s="18">
        <v>5778</v>
      </c>
      <c r="D89" s="4">
        <v>0</v>
      </c>
      <c r="E89" s="13">
        <f t="shared" si="3"/>
        <v>0</v>
      </c>
      <c r="F89" s="14">
        <f t="shared" si="4"/>
        <v>0</v>
      </c>
    </row>
    <row r="90" spans="1:6" s="5" customFormat="1" ht="31.5" x14ac:dyDescent="0.25">
      <c r="A90" s="25" t="s">
        <v>95</v>
      </c>
      <c r="B90" s="30" t="s">
        <v>42</v>
      </c>
      <c r="C90" s="18">
        <v>1170</v>
      </c>
      <c r="D90" s="4">
        <v>0</v>
      </c>
      <c r="E90" s="13">
        <f t="shared" si="3"/>
        <v>0</v>
      </c>
      <c r="F90" s="14">
        <f t="shared" si="4"/>
        <v>0</v>
      </c>
    </row>
    <row r="91" spans="1:6" s="5" customFormat="1" ht="31.5" x14ac:dyDescent="0.25">
      <c r="A91" s="25" t="s">
        <v>95</v>
      </c>
      <c r="B91" s="30" t="s">
        <v>44</v>
      </c>
      <c r="C91" s="18">
        <v>1167</v>
      </c>
      <c r="D91" s="4">
        <v>1</v>
      </c>
      <c r="E91" s="13">
        <f t="shared" si="3"/>
        <v>1</v>
      </c>
      <c r="F91" s="14">
        <f t="shared" si="4"/>
        <v>1167</v>
      </c>
    </row>
    <row r="92" spans="1:6" s="5" customFormat="1" ht="31.5" x14ac:dyDescent="0.25">
      <c r="A92" s="25" t="s">
        <v>95</v>
      </c>
      <c r="B92" s="30" t="s">
        <v>67</v>
      </c>
      <c r="C92" s="18">
        <v>630</v>
      </c>
      <c r="D92" s="4">
        <v>0</v>
      </c>
      <c r="E92" s="13">
        <f t="shared" si="3"/>
        <v>0</v>
      </c>
      <c r="F92" s="14">
        <f t="shared" si="4"/>
        <v>0</v>
      </c>
    </row>
    <row r="93" spans="1:6" s="5" customFormat="1" ht="31.5" x14ac:dyDescent="0.25">
      <c r="A93" s="25" t="s">
        <v>95</v>
      </c>
      <c r="B93" s="30" t="s">
        <v>68</v>
      </c>
      <c r="C93" s="18">
        <v>469</v>
      </c>
      <c r="D93" s="4">
        <v>0</v>
      </c>
      <c r="E93" s="13">
        <f t="shared" si="3"/>
        <v>0</v>
      </c>
      <c r="F93" s="14">
        <f t="shared" si="4"/>
        <v>0</v>
      </c>
    </row>
    <row r="94" spans="1:6" s="5" customFormat="1" ht="31.5" x14ac:dyDescent="0.25">
      <c r="A94" s="25" t="s">
        <v>95</v>
      </c>
      <c r="B94" s="30" t="s">
        <v>69</v>
      </c>
      <c r="C94" s="18">
        <v>2477</v>
      </c>
      <c r="D94" s="4">
        <v>0</v>
      </c>
      <c r="E94" s="13">
        <f t="shared" si="3"/>
        <v>0</v>
      </c>
      <c r="F94" s="14">
        <f t="shared" si="4"/>
        <v>0</v>
      </c>
    </row>
    <row r="95" spans="1:6" s="21" customFormat="1" ht="31.5" x14ac:dyDescent="0.25">
      <c r="A95" s="26"/>
      <c r="B95" s="31" t="s">
        <v>23</v>
      </c>
      <c r="C95" s="20">
        <f>SUBTOTAL(9,C5:C94)</f>
        <v>120631.45</v>
      </c>
      <c r="D95" s="6">
        <f t="shared" ref="D95" si="5">D4-SUMPRODUCT($C5:$C94,D5:D94)</f>
        <v>-0.10000000000582077</v>
      </c>
      <c r="E95" s="6"/>
      <c r="F95" s="6">
        <f>SUM(F5:F94)</f>
        <v>177750.1</v>
      </c>
    </row>
  </sheetData>
  <autoFilter ref="A4:F94" xr:uid="{00000000-0001-0000-0000-000000000000}"/>
  <mergeCells count="4">
    <mergeCell ref="A2:A3"/>
    <mergeCell ref="E2:E3"/>
    <mergeCell ref="F2:F3"/>
    <mergeCell ref="A1:F1"/>
  </mergeCells>
  <pageMargins left="0.27559055118110237" right="0.27559055118110237" top="0.27559055118110237" bottom="0.27559055118110237" header="0" footer="0"/>
  <pageSetup paperSize="9" scale="95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2022-02-17T14:57:42Z</dcterms:modified>
</cp:coreProperties>
</file>